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ue.local\FIL\data\上下水道課\管理係\管理係（下水道係）\１３　県　報告　財政係提出など\R5年度\R6.1.18 2.2〆切　【依頼】公営企業に係る経営比較分析表（令和４年度決算）の分析等について\02.提出\"/>
    </mc:Choice>
  </mc:AlternateContent>
  <xr:revisionPtr revIDLastSave="0" documentId="13_ncr:1_{C3F3A803-F13C-4B8C-A122-6BD451A8042F}" xr6:coauthVersionLast="36" xr6:coauthVersionMax="36" xr10:uidLastSave="{00000000-0000-0000-0000-000000000000}"/>
  <workbookProtection workbookAlgorithmName="SHA-512" workbookHashValue="m825djXRwnJTfLwYaMEjJ8Y2dJtSIidTOwGO3C9Wyi9GtFymuPn4ilocoaTp23X6l8GGZ/UlEPfh8ON+R72XdQ==" workbookSaltValue="jumg9Iucl12eX2dN1epcT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P10" i="4"/>
  <c r="B10" i="4"/>
  <c r="BB8" i="4"/>
  <c r="AT8" i="4"/>
  <c r="W8" i="4"/>
  <c r="I8" i="4"/>
  <c r="B8" i="4"/>
  <c r="B6"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<sst xmlns="http://schemas.openxmlformats.org/spreadsheetml/2006/main" count="241" uniqueCount="120">
  <si>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</si>
  <si>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</si>
  <si>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</si>
  <si>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</si>
  <si>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</si>
  <si>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</si>
  <si>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</si>
  <si>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</si>
  <si>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</si>
  <si>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</si>
  <si>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</si>
  <si>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</si>
  <si>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</si>
  <si>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</si>
  <si>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</si>
  <si>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</si>
  <si>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</si>
  <si>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</si>
  <si>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</si>
  <si>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</si>
  <si>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</si>
  <si>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</si>
  <si>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</si>
  <si>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</si>
  <si>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</si>
  <si>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</si>
  <si>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</si>
  <si>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</si>
  <si>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</si>
  <si>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</si>
  <si>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</si>
  <si>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</si>
  <si>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</si>
  <si>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</si>
  <si>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</si>
  <si>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</si>
  <si>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</si>
  <si>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</si>
  <si>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</si>
  <si>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</si>
  <si>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</si>
  <si>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</si>
  <si>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</si>
  <si>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</si>
  <si>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</si>
  <si>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</si>
  <si>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</si>
  <si>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</si>
  <si>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</si>
  <si>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</si>
  <si>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</si>
  <si>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</si>
  <si>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</si>
  <si>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</si>
  <si>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</si>
  <si>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</si>
  <si>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</si>
  <si>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</si>
  <si>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</si>
  <si>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</si>
  <si>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</si>
  <si>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</si>
  <si>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</si>
  <si>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</si>
  <si>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</si>
  <si>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</si>
  <si>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</si>
  <si>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</si>
  <si>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</si>
  <si>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</si>
  <si>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</si>
  <si>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</si>
  <si>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</si>
  <si>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</si>
  <si>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</si>
  <si>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</si>
  <si>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</si>
  <si>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</si>
  <si>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</si>
  <si>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</si>
  <si>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</si>
  <si>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</si>
  <si>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</si>
  <si>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</si>
  <si>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</si>
  <si>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</si>
  <si>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</si>
  <si>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</si>
  <si>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</si>
  <si>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</si>
  <si>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</si>
  <si>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</si>
  <si>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</si>
  <si>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</si>
  <si>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</si>
  <si>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</si>
  <si>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</si>
  <si>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</si>
  <si>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須恵町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</si>
  <si>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</si>
  <si>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</si>
  <si>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</si>
  <si>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</si>
  <si>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</si>
  <si>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</si>
  <si>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</si>
  <si>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</si>
  <si>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</si>
  <si>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</si>
  <si>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</si>
  <si>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</si>
  <si>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</si>
  <si>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</si>
  <si>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</si>
  <si>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</si>
  <si>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</si>
  <si>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</si>
  <si>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本町の公共下水道は、多々良川流域関連下水道として平成8年度に供用開始し、現在も整備途上である。
　管渠については、経過年数が比較的短いため、当面は適切な維持管理を行いながら巡視・点検を実施し必要に応じ調査・診断を実施していく。</t>
  </si>
  <si>
    <t>　下水道整備完了までには、まだしばらくの時間を必要とする見込みであり、それまでは企業債の新規借入は続く。また、今後の社会資本整備総合交付金の状況により、下水道整備を見直す必要性も含め検討を進めていく。
　令和6年度より地方公営企業法を適用する予定で現在移行作業を進めており、更なる経営状況の把握や経営上の問題点をより明確にし、料金改定等も視野に経営の健全化を図る。
　</t>
    <phoneticPr fontId="4"/>
  </si>
  <si>
    <t>　令和12年度概成の予定で、継続的な建設事業により、供用開始地区の拡大による使用者数の伸びと、近年の開発に伴う戸建てや事業所等の増加により下水道料金収入は年々増加傾向にある。
　水洗化率についても、類似団体平均値と比較して上回っており、順調に水洗化が進んでいると云える。
　経費回収率は100％を維持できてはいるが、企業債残高は依然として高い。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</si>
</sst>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7-4420-8631-B6CEE7203B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0.34</c:v>
                </c:pt>
                <c:pt idx="2">
                  <c:v>0.04</c:v>
                </c:pt>
                <c:pt idx="3">
                  <c:v>0.06</c:v>
                </c:pt>
                <c:pt idx="4">
                  <c:v>0.08</c:v>
                </c:pt>
              </c:numCache>
            </c:numRef>
          </c:val>
          <c:smooth val="0"/>
          <c:extLst>
            <c:ext xmlns:c16="http://schemas.microsoft.com/office/drawing/2014/chart" uri="{C3380CC4-5D6E-409C-BE32-E72D297353CC}">
              <c16:uniqueId val="{00000001-02B7-4420-8631-B6CEE7203B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D3-4ED4-90D6-8737BE782F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49.98</c:v>
                </c:pt>
                <c:pt idx="1">
                  <c:v>50.06</c:v>
                </c:pt>
                <c:pt idx="2">
                  <c:v>46.3</c:v>
                </c:pt>
                <c:pt idx="3">
                  <c:v>47.23</c:v>
                </c:pt>
                <c:pt idx="4">
                  <c:v>48.95</c:v>
                </c:pt>
              </c:numCache>
            </c:numRef>
          </c:val>
          <c:smooth val="0"/>
          <c:extLst>
            <c:ext xmlns:c16="http://schemas.microsoft.com/office/drawing/2014/chart" uri="{C3380CC4-5D6E-409C-BE32-E72D297353CC}">
              <c16:uniqueId val="{00000001-98D3-4ED4-90D6-8737BE782F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87.38</c:v>
                </c:pt>
                <c:pt idx="1">
                  <c:v>89.68</c:v>
                </c:pt>
                <c:pt idx="2">
                  <c:v>92.14</c:v>
                </c:pt>
                <c:pt idx="3">
                  <c:v>94.87</c:v>
                </c:pt>
                <c:pt idx="4">
                  <c:v>95.22</c:v>
                </c:pt>
              </c:numCache>
            </c:numRef>
          </c:val>
          <c:extLst>
            <c:ext xmlns:c16="http://schemas.microsoft.com/office/drawing/2014/chart" uri="{C3380CC4-5D6E-409C-BE32-E72D297353CC}">
              <c16:uniqueId val="{00000000-CF44-43AF-B6BC-A5C0EC31E0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87.09</c:v>
                </c:pt>
                <c:pt idx="1">
                  <c:v>85.79</c:v>
                </c:pt>
                <c:pt idx="2">
                  <c:v>85.01</c:v>
                </c:pt>
                <c:pt idx="3">
                  <c:v>85.55</c:v>
                </c:pt>
                <c:pt idx="4">
                  <c:v>81.14</c:v>
                </c:pt>
              </c:numCache>
            </c:numRef>
          </c:val>
          <c:smooth val="0"/>
          <c:extLst>
            <c:ext xmlns:c16="http://schemas.microsoft.com/office/drawing/2014/chart" uri="{C3380CC4-5D6E-409C-BE32-E72D297353CC}">
              <c16:uniqueId val="{00000001-CF44-43AF-B6BC-A5C0EC31E0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65.900000000000006</c:v>
                </c:pt>
                <c:pt idx="1">
                  <c:v>69.989999999999995</c:v>
                </c:pt>
                <c:pt idx="2">
                  <c:v>74.14</c:v>
                </c:pt>
                <c:pt idx="3">
                  <c:v>70.61</c:v>
                </c:pt>
                <c:pt idx="4">
                  <c:v>69.86</c:v>
                </c:pt>
              </c:numCache>
            </c:numRef>
          </c:val>
          <c:extLst>
            <c:ext xmlns:c16="http://schemas.microsoft.com/office/drawing/2014/chart" uri="{C3380CC4-5D6E-409C-BE32-E72D297353CC}">
              <c16:uniqueId val="{00000000-0B84-4E12-B493-BB26D0BDDE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84-4E12-B493-BB26D0BDDE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33-4ED9-B332-BAB45ED168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33-4ED9-B332-BAB45ED168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93-4E68-9919-1FD2E43EB9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93-4E68-9919-1FD2E43EB9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AF-4465-8C0D-C3214C664D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AF-4465-8C0D-C3214C664D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37-43FF-A8CA-4CE4D6DF7E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37-43FF-A8CA-4CE4D6DF7E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620.86</c:v>
                </c:pt>
                <c:pt idx="1">
                  <c:v>529.03</c:v>
                </c:pt>
                <c:pt idx="2">
                  <c:v>640.82000000000005</c:v>
                </c:pt>
                <c:pt idx="3">
                  <c:v>652</c:v>
                </c:pt>
                <c:pt idx="4">
                  <c:v>667.17</c:v>
                </c:pt>
              </c:numCache>
            </c:numRef>
          </c:val>
          <c:extLst>
            <c:ext xmlns:c16="http://schemas.microsoft.com/office/drawing/2014/chart" uri="{C3380CC4-5D6E-409C-BE32-E72D297353CC}">
              <c16:uniqueId val="{00000000-0DC7-492C-8BC9-87CEB0189F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948.07</c:v>
                </c:pt>
                <c:pt idx="1">
                  <c:v>1105.9100000000001</c:v>
                </c:pt>
                <c:pt idx="2">
                  <c:v>1303.55</c:v>
                </c:pt>
                <c:pt idx="3">
                  <c:v>1172.21</c:v>
                </c:pt>
                <c:pt idx="4">
                  <c:v>987.36</c:v>
                </c:pt>
              </c:numCache>
            </c:numRef>
          </c:val>
          <c:smooth val="0"/>
          <c:extLst>
            <c:ext xmlns:c16="http://schemas.microsoft.com/office/drawing/2014/chart" uri="{C3380CC4-5D6E-409C-BE32-E72D297353CC}">
              <c16:uniqueId val="{00000001-0DC7-492C-8BC9-87CEB0189F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F81-4002-A520-998E4A9BA7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83.31</c:v>
                </c:pt>
                <c:pt idx="1">
                  <c:v>76.319999999999993</c:v>
                </c:pt>
                <c:pt idx="2">
                  <c:v>78.510000000000005</c:v>
                </c:pt>
                <c:pt idx="3">
                  <c:v>79.55</c:v>
                </c:pt>
                <c:pt idx="4">
                  <c:v>83.55</c:v>
                </c:pt>
              </c:numCache>
            </c:numRef>
          </c:val>
          <c:smooth val="0"/>
          <c:extLst>
            <c:ext xmlns:c16="http://schemas.microsoft.com/office/drawing/2014/chart" uri="{C3380CC4-5D6E-409C-BE32-E72D297353CC}">
              <c16:uniqueId val="{00000001-5F81-4002-A520-998E4A9BA7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162.52000000000001</c:v>
                </c:pt>
                <c:pt idx="1">
                  <c:v>163.52000000000001</c:v>
                </c:pt>
                <c:pt idx="2">
                  <c:v>164.1</c:v>
                </c:pt>
                <c:pt idx="3">
                  <c:v>165.57</c:v>
                </c:pt>
                <c:pt idx="4">
                  <c:v>164.68</c:v>
                </c:pt>
              </c:numCache>
            </c:numRef>
          </c:val>
          <c:extLst>
            <c:ext xmlns:c16="http://schemas.microsoft.com/office/drawing/2014/chart" uri="{C3380CC4-5D6E-409C-BE32-E72D297353CC}">
              <c16:uniqueId val="{00000000-086A-4C4D-ADD2-7BDD53E045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160.62</c:v>
                </c:pt>
                <c:pt idx="1">
                  <c:v>171.08</c:v>
                </c:pt>
                <c:pt idx="2">
                  <c:v>160.44999999999999</c:v>
                </c:pt>
                <c:pt idx="3">
                  <c:v>161.13</c:v>
                </c:pt>
                <c:pt idx="4">
                  <c:v>185.98</c:v>
                </c:pt>
              </c:numCache>
            </c:numRef>
          </c:val>
          <c:smooth val="0"/>
          <c:extLst>
            <c:ext xmlns:c16="http://schemas.microsoft.com/office/drawing/2014/chart" uri="{C3380CC4-5D6E-409C-BE32-E72D297353CC}">
              <c16:uniqueId val="{00000001-086A-4C4D-ADD2-7BDD53E045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CG66" sqref="CG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福岡県　須恵町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29270</v>
      </c>
      <c r="AM8" s="55"/>
      <c r="AN8" s="55"/>
      <c r="AO8" s="55"/>
      <c r="AP8" s="55"/>
      <c r="AQ8" s="55"/>
      <c r="AR8" s="55"/>
      <c r="AS8" s="55"/>
      <c r="AT8" s="54">
        <f>データ!T6</f>
        <v>16.309999999999999</v>
      </c>
      <c r="AU8" s="54"/>
      <c r="AV8" s="54"/>
      <c r="AW8" s="54"/>
      <c r="AX8" s="54"/>
      <c r="AY8" s="54"/>
      <c r="AZ8" s="54"/>
      <c r="BA8" s="54"/>
      <c r="BB8" s="54">
        <f>データ!U6</f>
        <v>1794.6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80.66</v>
      </c>
      <c r="Q10" s="54"/>
      <c r="R10" s="54"/>
      <c r="S10" s="54"/>
      <c r="T10" s="54"/>
      <c r="U10" s="54"/>
      <c r="V10" s="54"/>
      <c r="W10" s="54">
        <f>データ!Q6</f>
        <v>96.2</v>
      </c>
      <c r="X10" s="54"/>
      <c r="Y10" s="54"/>
      <c r="Z10" s="54"/>
      <c r="AA10" s="54"/>
      <c r="AB10" s="54"/>
      <c r="AC10" s="54"/>
      <c r="AD10" s="55">
        <f>データ!R6</f>
        <v>2860</v>
      </c>
      <c r="AE10" s="55"/>
      <c r="AF10" s="55"/>
      <c r="AG10" s="55"/>
      <c r="AH10" s="55"/>
      <c r="AI10" s="55"/>
      <c r="AJ10" s="55"/>
      <c r="AK10" s="2"/>
      <c r="AL10" s="55">
        <f>データ!V6</f>
        <v>23666</v>
      </c>
      <c r="AM10" s="55"/>
      <c r="AN10" s="55"/>
      <c r="AO10" s="55"/>
      <c r="AP10" s="55"/>
      <c r="AQ10" s="55"/>
      <c r="AR10" s="55"/>
      <c r="AS10" s="55"/>
      <c r="AT10" s="54">
        <f>データ!W6</f>
        <v>4.75</v>
      </c>
      <c r="AU10" s="54"/>
      <c r="AV10" s="54"/>
      <c r="AW10" s="54"/>
      <c r="AX10" s="54"/>
      <c r="AY10" s="54"/>
      <c r="AZ10" s="54"/>
      <c r="BA10" s="54"/>
      <c r="BB10" s="54">
        <f>データ!X6</f>
        <v>4982.32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QEBhTgbKVBSKA9cDVCi2dEZu8T57mfR723YfomqV1O5DQcLtQ2qi01oas2J8WcyZM7eBFVV3+kJAZRjFybfyJw==" saltValue="kaiKCQEOrZuwAhbSYrq2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403440</v>
      </c>
      <c r="D6" s="19">
        <f t="shared" si="3"/>
        <v>47</v>
      </c>
      <c r="E6" s="19">
        <f t="shared" si="3"/>
        <v>17</v>
      </c>
      <c r="F6" s="19">
        <f t="shared" si="3"/>
        <v>1</v>
      </c>
      <c r="G6" s="19">
        <f t="shared" si="3"/>
        <v>0</v>
      </c>
      <c r="H6" s="19" t="str">
        <f t="shared" si="3"/>
        <v>福岡県　須恵町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80.66</v>
      </c>
      <c r="Q6" s="20">
        <f t="shared" si="3"/>
        <v>96.2</v>
      </c>
      <c r="R6" s="20">
        <f t="shared" si="3"/>
        <v>2860</v>
      </c>
      <c r="S6" s="20">
        <f t="shared" si="3"/>
        <v>29270</v>
      </c>
      <c r="T6" s="20">
        <f t="shared" si="3"/>
        <v>16.309999999999999</v>
      </c>
      <c r="U6" s="20">
        <f t="shared" si="3"/>
        <v>1794.6</v>
      </c>
      <c r="V6" s="20">
        <f t="shared" si="3"/>
        <v>23666</v>
      </c>
      <c r="W6" s="20">
        <f t="shared" si="3"/>
        <v>4.75</v>
      </c>
      <c r="X6" s="20">
        <f t="shared" si="3"/>
        <v>4982.32</v>
      </c>
      <c r="Y6" s="21">
        <f>IF(Y7="",NA(),Y7)</f>
        <v>65.900000000000006</v>
      </c>
      <c r="Z6" s="21">
        <f t="shared" ref="Z6:AH6" si="4">IF(Z7="",NA(),Z7)</f>
        <v>69.989999999999995</v>
      </c>
      <c r="AA6" s="21">
        <f t="shared" si="4"/>
        <v>74.14</v>
      </c>
      <c r="AB6" s="21">
        <f t="shared" si="4"/>
        <v>70.61</v>
      </c>
      <c r="AC6" s="21">
        <f t="shared" si="4"/>
        <v>69.86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620.86</v>
      </c>
      <c r="BG6" s="21">
        <f t="shared" ref="BG6:BO6" si="7">IF(BG7="",NA(),BG7)</f>
        <v>529.03</v>
      </c>
      <c r="BH6" s="21">
        <f t="shared" si="7"/>
        <v>640.82000000000005</v>
      </c>
      <c r="BI6" s="21">
        <f t="shared" si="7"/>
        <v>652</v>
      </c>
      <c r="BJ6" s="21">
        <f t="shared" si="7"/>
        <v>667.17</v>
      </c>
      <c r="BK6" s="21">
        <f t="shared" si="7"/>
        <v>948.07</v>
      </c>
      <c r="BL6" s="21">
        <f t="shared" si="7"/>
        <v>1105.9100000000001</v>
      </c>
      <c r="BM6" s="21">
        <f t="shared" si="7"/>
        <v>1303.55</v>
      </c>
      <c r="BN6" s="21">
        <f t="shared" si="7"/>
        <v>1172.21</v>
      </c>
      <c r="BO6" s="21">
        <f t="shared" si="7"/>
        <v>987.36</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83.31</v>
      </c>
      <c r="BW6" s="21">
        <f t="shared" si="8"/>
        <v>76.319999999999993</v>
      </c>
      <c r="BX6" s="21">
        <f t="shared" si="8"/>
        <v>78.510000000000005</v>
      </c>
      <c r="BY6" s="21">
        <f t="shared" si="8"/>
        <v>79.55</v>
      </c>
      <c r="BZ6" s="21">
        <f t="shared" si="8"/>
        <v>83.55</v>
      </c>
      <c r="CA6" s="20" t="str">
        <f>IF(CA7="","",IF(CA7="-","【-】","【"&amp;SUBSTITUTE(TEXT(CA7,"#,##0.00"),"-","△")&amp;"】"))</f>
        <v>【97.61】</v>
      </c>
      <c r="CB6" s="21">
        <f>IF(CB7="",NA(),CB7)</f>
        <v>162.52000000000001</v>
      </c>
      <c r="CC6" s="21">
        <f t="shared" ref="CC6:CK6" si="9">IF(CC7="",NA(),CC7)</f>
        <v>163.52000000000001</v>
      </c>
      <c r="CD6" s="21">
        <f t="shared" si="9"/>
        <v>164.1</v>
      </c>
      <c r="CE6" s="21">
        <f t="shared" si="9"/>
        <v>165.57</v>
      </c>
      <c r="CF6" s="21">
        <f t="shared" si="9"/>
        <v>164.68</v>
      </c>
      <c r="CG6" s="21">
        <f t="shared" si="9"/>
        <v>160.62</v>
      </c>
      <c r="CH6" s="21">
        <f t="shared" si="9"/>
        <v>171.08</v>
      </c>
      <c r="CI6" s="21">
        <f t="shared" si="9"/>
        <v>160.44999999999999</v>
      </c>
      <c r="CJ6" s="21">
        <f t="shared" si="9"/>
        <v>161.13</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49.98</v>
      </c>
      <c r="CS6" s="21">
        <f t="shared" si="10"/>
        <v>50.06</v>
      </c>
      <c r="CT6" s="21">
        <f t="shared" si="10"/>
        <v>46.3</v>
      </c>
      <c r="CU6" s="21">
        <f t="shared" si="10"/>
        <v>47.23</v>
      </c>
      <c r="CV6" s="21">
        <f t="shared" si="10"/>
        <v>48.95</v>
      </c>
      <c r="CW6" s="20" t="str">
        <f>IF(CW7="","",IF(CW7="-","【-】","【"&amp;SUBSTITUTE(TEXT(CW7,"#,##0.00"),"-","△")&amp;"】"))</f>
        <v>【59.10】</v>
      </c>
      <c r="CX6" s="21">
        <f>IF(CX7="",NA(),CX7)</f>
        <v>87.38</v>
      </c>
      <c r="CY6" s="21">
        <f t="shared" ref="CY6:DG6" si="11">IF(CY7="",NA(),CY7)</f>
        <v>89.68</v>
      </c>
      <c r="CZ6" s="21">
        <f t="shared" si="11"/>
        <v>92.14</v>
      </c>
      <c r="DA6" s="21">
        <f t="shared" si="11"/>
        <v>94.87</v>
      </c>
      <c r="DB6" s="21">
        <f t="shared" si="11"/>
        <v>95.22</v>
      </c>
      <c r="DC6" s="21">
        <f t="shared" si="11"/>
        <v>87.09</v>
      </c>
      <c r="DD6" s="21">
        <f t="shared" si="11"/>
        <v>85.79</v>
      </c>
      <c r="DE6" s="21">
        <f t="shared" si="11"/>
        <v>85.01</v>
      </c>
      <c r="DF6" s="21">
        <f t="shared" si="11"/>
        <v>85.55</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v>
      </c>
      <c r="EK6" s="21">
        <f t="shared" si="14"/>
        <v>0.34</v>
      </c>
      <c r="EL6" s="21">
        <f t="shared" si="14"/>
        <v>0.04</v>
      </c>
      <c r="EM6" s="21">
        <f t="shared" si="14"/>
        <v>0.06</v>
      </c>
      <c r="EN6" s="21">
        <f t="shared" si="14"/>
        <v>0.08</v>
      </c>
      <c r="EO6" s="20" t="str">
        <f>IF(EO7="","",IF(EO7="-","【-】","【"&amp;SUBSTITUTE(TEXT(EO7,"#,##0.00"),"-","△")&amp;"】"))</f>
        <v>【0.23】</v>
      </c>
    </row>
    <row r="7" spans="1:145" s="22" customFormat="1" x14ac:dyDescent="0.15">
      <c r="A7" s="14"/>
      <c r="B7" s="23">
        <v>2022</v>
      </c>
      <c r="C7" s="23">
        <v>403440</v>
      </c>
      <c r="D7" s="23">
        <v>47</v>
      </c>
      <c r="E7" s="23">
        <v>17</v>
      </c>
      <c r="F7" s="23">
        <v>1</v>
      </c>
      <c r="G7" s="23">
        <v>0</v>
      </c>
      <c r="H7" s="23" t="s">
        <v>98</v>
      </c>
      <c r="I7" s="23" t="s">
        <v>99</v>
      </c>
      <c r="J7" s="23" t="s">
        <v>100</v>
      </c>
      <c r="K7" s="23" t="s">
        <v>101</v>
      </c>
      <c r="L7" s="23" t="s">
        <v>102</v>
      </c>
      <c r="M7" s="23" t="s">
        <v>103</v>
      </c>
      <c r="N7" s="24" t="s">
        <v>104</v>
      </c>
      <c r="O7" s="24" t="s">
        <v>105</v>
      </c>
      <c r="P7" s="24">
        <v>80.66</v>
      </c>
      <c r="Q7" s="24">
        <v>96.2</v>
      </c>
      <c r="R7" s="24">
        <v>2860</v>
      </c>
      <c r="S7" s="24">
        <v>29270</v>
      </c>
      <c r="T7" s="24">
        <v>16.309999999999999</v>
      </c>
      <c r="U7" s="24">
        <v>1794.6</v>
      </c>
      <c r="V7" s="24">
        <v>23666</v>
      </c>
      <c r="W7" s="24">
        <v>4.75</v>
      </c>
      <c r="X7" s="24">
        <v>4982.32</v>
      </c>
      <c r="Y7" s="24">
        <v>65.900000000000006</v>
      </c>
      <c r="Z7" s="24">
        <v>69.989999999999995</v>
      </c>
      <c r="AA7" s="24">
        <v>74.14</v>
      </c>
      <c r="AB7" s="24">
        <v>70.61</v>
      </c>
      <c r="AC7" s="24">
        <v>69.86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620.86</v>
      </c>
      <c r="BG7" s="24">
        <v>529.03</v>
      </c>
      <c r="BH7" s="24">
        <v>640.82000000000005</v>
      </c>
      <c r="BI7" s="24">
        <v>652</v>
      </c>
      <c r="BJ7" s="24">
        <v>667.17</v>
      </c>
      <c r="BK7" s="24">
        <v>948.07</v>
      </c>
      <c r="BL7" s="24">
        <v>1105.9100000000001</v>
      </c>
      <c r="BM7" s="24">
        <v>1303.55</v>
      </c>
      <c r="BN7" s="24">
        <v>1172.21</v>
      </c>
      <c r="BO7" s="24">
        <v>987.36</v>
      </c>
      <c r="BP7" s="24">
        <v>652.82000000000005</v>
      </c>
      <c r="BQ7" s="24">
        <v>100</v>
      </c>
      <c r="BR7" s="24">
        <v>100</v>
      </c>
      <c r="BS7" s="24">
        <v>100</v>
      </c>
      <c r="BT7" s="24">
        <v>100</v>
      </c>
      <c r="BU7" s="24">
        <v>100</v>
      </c>
      <c r="BV7" s="24">
        <v>83.31</v>
      </c>
      <c r="BW7" s="24">
        <v>76.319999999999993</v>
      </c>
      <c r="BX7" s="24">
        <v>78.510000000000005</v>
      </c>
      <c r="BY7" s="24">
        <v>79.55</v>
      </c>
      <c r="BZ7" s="24">
        <v>83.55</v>
      </c>
      <c r="CA7" s="24">
        <v>97.61</v>
      </c>
      <c r="CB7" s="24">
        <v>162.52000000000001</v>
      </c>
      <c r="CC7" s="24">
        <v>163.52000000000001</v>
      </c>
      <c r="CD7" s="24">
        <v>164.1</v>
      </c>
      <c r="CE7" s="24">
        <v>165.57</v>
      </c>
      <c r="CF7" s="24">
        <v>164.68</v>
      </c>
      <c r="CG7" s="24">
        <v>160.62</v>
      </c>
      <c r="CH7" s="24">
        <v>171.08</v>
      </c>
      <c r="CI7" s="24">
        <v>160.44999999999999</v>
      </c>
      <c r="CJ7" s="24">
        <v>161.13</v>
      </c>
      <c r="CK7" s="24">
        <v>185.98</v>
      </c>
      <c r="CL7" s="24">
        <v>138.29</v>
      </c>
      <c r="CM7" s="24" t="s">
        <v>104</v>
      </c>
      <c r="CN7" s="24" t="s">
        <v>104</v>
      </c>
      <c r="CO7" s="24" t="s">
        <v>104</v>
      </c>
      <c r="CP7" s="24" t="s">
        <v>104</v>
      </c>
      <c r="CQ7" s="24" t="s">
        <v>104</v>
      </c>
      <c r="CR7" s="24">
        <v>49.98</v>
      </c>
      <c r="CS7" s="24">
        <v>50.06</v>
      </c>
      <c r="CT7" s="24">
        <v>46.3</v>
      </c>
      <c r="CU7" s="24">
        <v>47.23</v>
      </c>
      <c r="CV7" s="24">
        <v>48.95</v>
      </c>
      <c r="CW7" s="24">
        <v>59.1</v>
      </c>
      <c r="CX7" s="24">
        <v>87.38</v>
      </c>
      <c r="CY7" s="24">
        <v>89.68</v>
      </c>
      <c r="CZ7" s="24">
        <v>92.14</v>
      </c>
      <c r="DA7" s="24">
        <v>94.87</v>
      </c>
      <c r="DB7" s="24">
        <v>95.22</v>
      </c>
      <c r="DC7" s="24">
        <v>87.09</v>
      </c>
      <c r="DD7" s="24">
        <v>85.79</v>
      </c>
      <c r="DE7" s="24">
        <v>85.01</v>
      </c>
      <c r="DF7" s="24">
        <v>85.55</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v>
      </c>
      <c r="EK7" s="24">
        <v>0.34</v>
      </c>
      <c r="EL7" s="24">
        <v>0.04</v>
      </c>
      <c r="EM7" s="24">
        <v>0.06</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百田　亮介</cp:lastModifiedBy>
  <dcterms:created xsi:type="dcterms:W3CDTF">2023-12-12T02:48:02Z</dcterms:created>
  <dcterms:modified xsi:type="dcterms:W3CDTF">2024-01-18T06:52:32Z</dcterms:modified>
  <cp:category/>
</cp:coreProperties>
</file>